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smcdan\Documents\Logistics\RAD\"/>
    </mc:Choice>
  </mc:AlternateContent>
  <xr:revisionPtr revIDLastSave="0" documentId="8_{BDCFD44B-BF73-4F22-B4FB-F94090137014}" xr6:coauthVersionLast="47" xr6:coauthVersionMax="47" xr10:uidLastSave="{00000000-0000-0000-0000-000000000000}"/>
  <workbookProtection lockStructure="1"/>
  <bookViews>
    <workbookView xWindow="-25320" yWindow="-60" windowWidth="25440" windowHeight="15390" xr2:uid="{7A47D5CD-6431-48DD-B2F9-656670910A16}"/>
  </bookViews>
  <sheets>
    <sheet name="Sheet1" sheetId="1" r:id="rId1"/>
  </sheets>
  <definedNames>
    <definedName name="_xlnm.Print_Area" localSheetId="0">Sheet1!$A$1:$F$96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8" i="1"/>
  <c r="F57" i="1"/>
  <c r="F56" i="1"/>
  <c r="F55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52" i="1" l="1"/>
  <c r="F65" i="1" s="1"/>
  <c r="F61" i="1"/>
  <c r="F68" i="1" l="1"/>
</calcChain>
</file>

<file path=xl/sharedStrings.xml><?xml version="1.0" encoding="utf-8"?>
<sst xmlns="http://schemas.openxmlformats.org/spreadsheetml/2006/main" count="122" uniqueCount="116">
  <si>
    <t>Item</t>
  </si>
  <si>
    <t>Receiving Price</t>
  </si>
  <si>
    <t>Accessories</t>
  </si>
  <si>
    <t>Artwork (Small/Medium - Up to 24"x36")</t>
  </si>
  <si>
    <t>Chandelier (standard)</t>
  </si>
  <si>
    <t>Chandelier (large)</t>
  </si>
  <si>
    <t>Lamp/Light Fixture</t>
  </si>
  <si>
    <t>Plant Stand/Trees</t>
  </si>
  <si>
    <t>Rug Pad</t>
  </si>
  <si>
    <t>Chest (toy, cedar)</t>
  </si>
  <si>
    <t>China Cabinet (glass doors)</t>
  </si>
  <si>
    <t>Dresser</t>
  </si>
  <si>
    <t>Sideboard</t>
  </si>
  <si>
    <t>Villa Bookcase</t>
  </si>
  <si>
    <t>Vanity</t>
  </si>
  <si>
    <t>Wall Units</t>
  </si>
  <si>
    <t>Beds</t>
  </si>
  <si>
    <t>Twin, Full or Queen bed</t>
  </si>
  <si>
    <t>King bed</t>
  </si>
  <si>
    <t>Twin, Full or Queen mattress set</t>
  </si>
  <si>
    <t>King mattress set</t>
  </si>
  <si>
    <t>Bed Frame</t>
  </si>
  <si>
    <t>Chairs</t>
  </si>
  <si>
    <t>Arm Chair</t>
  </si>
  <si>
    <t>Bar Stool</t>
  </si>
  <si>
    <t>Chaise Lounge</t>
  </si>
  <si>
    <t>Cocktail/Club</t>
  </si>
  <si>
    <t>Dining Room Chair</t>
  </si>
  <si>
    <t>Ottoman (Small)</t>
  </si>
  <si>
    <t>Ottoman (Large)</t>
  </si>
  <si>
    <t>Recliner</t>
  </si>
  <si>
    <t>Sofa</t>
  </si>
  <si>
    <t>Sectional Sofa</t>
  </si>
  <si>
    <t>Loveseat/Settee</t>
  </si>
  <si>
    <t>Tables</t>
  </si>
  <si>
    <t>Brickmaker's Table</t>
  </si>
  <si>
    <t>Cocktail/Bar Table</t>
  </si>
  <si>
    <t>Side Table</t>
  </si>
  <si>
    <t>Sofa Table</t>
  </si>
  <si>
    <t># of Items</t>
  </si>
  <si>
    <t>Cost</t>
  </si>
  <si>
    <t>Small (up to 16"x24")</t>
  </si>
  <si>
    <t>Medium (up to 24"x36")</t>
  </si>
  <si>
    <t>Large (up to 36"x48")</t>
  </si>
  <si>
    <t>Extra Large (up to 48"x60")</t>
  </si>
  <si>
    <t>Larger Sizes Available Upon Request</t>
  </si>
  <si>
    <t># Of Additional Months</t>
  </si>
  <si>
    <t>Coffee Table (under 40 lbs.)</t>
  </si>
  <si>
    <t>Coffee Table (over 40 lbs.)</t>
  </si>
  <si>
    <t>Dining Room Table (under 40 lbs.)</t>
  </si>
  <si>
    <t>Dining Room Table (over 40 lbs.)</t>
  </si>
  <si>
    <t>Additional Storage Required?</t>
  </si>
  <si>
    <t>Category</t>
  </si>
  <si>
    <t>Artwork (Large/XL - Larger than 24"x36")</t>
  </si>
  <si>
    <t>Cushions/Pillows</t>
  </si>
  <si>
    <t>Mirror (under 30 lbs.)</t>
  </si>
  <si>
    <t>Mirror (over 30 lbs.)</t>
  </si>
  <si>
    <t>Rug (under 125 lbs.)</t>
  </si>
  <si>
    <t>Rug (over 125 lbs.)</t>
  </si>
  <si>
    <t>Armoire (under 100 lbs.)</t>
  </si>
  <si>
    <t>Armoire (over 100 lbs.)</t>
  </si>
  <si>
    <t>Buffet (under 100 lbs.)</t>
  </si>
  <si>
    <t>Buffet (over 100 lbs.)</t>
  </si>
  <si>
    <t>Desk (under 100 lbs.)</t>
  </si>
  <si>
    <t>Desk (over 100 lbs.)</t>
  </si>
  <si>
    <t>Service Price</t>
  </si>
  <si>
    <t>Service</t>
  </si>
  <si>
    <t>Grand Total</t>
  </si>
  <si>
    <t>Delivery Fee</t>
  </si>
  <si>
    <t>Locations</t>
  </si>
  <si>
    <t>Stafford, VA</t>
  </si>
  <si>
    <t>Capitol Heights, MD</t>
  </si>
  <si>
    <t>Richmond, VA</t>
  </si>
  <si>
    <t>Raleigh/Durham, NC</t>
  </si>
  <si>
    <t>Charlotte, NC</t>
  </si>
  <si>
    <t>Greenville, SC</t>
  </si>
  <si>
    <t>Atlanta, GA</t>
  </si>
  <si>
    <t>Orlando, FL</t>
  </si>
  <si>
    <t>staffordRAD@hilldrup.com</t>
  </si>
  <si>
    <t>capitolheightsRAD@hilldrup.com</t>
  </si>
  <si>
    <t>dullesRAD@hilldrup.com</t>
  </si>
  <si>
    <t>richmondRAD@hilldrup.com</t>
  </si>
  <si>
    <t>raleighRAD@hilldrup.com</t>
  </si>
  <si>
    <t>charlotteRAD@hilldrup.com</t>
  </si>
  <si>
    <t>greenvilleRAD@hilldrup.com</t>
  </si>
  <si>
    <t>atlantaRAD@hilldrup.com</t>
  </si>
  <si>
    <t>orlandoRAD@hilldrup.com</t>
  </si>
  <si>
    <t>703.221.7155</t>
  </si>
  <si>
    <t>804.359.5959</t>
  </si>
  <si>
    <t>919.381.3984</t>
  </si>
  <si>
    <t>704.394.5400</t>
  </si>
  <si>
    <t>864.879.0021</t>
  </si>
  <si>
    <t>770.496.8188</t>
  </si>
  <si>
    <t>407.851.3040</t>
  </si>
  <si>
    <t>Dulles, VA</t>
  </si>
  <si>
    <t>Chest,</t>
  </si>
  <si>
    <t>&amp; Dressers</t>
  </si>
  <si>
    <t>Armoire,</t>
  </si>
  <si>
    <t xml:space="preserve">Art and Mirror </t>
  </si>
  <si>
    <t>Hanging</t>
  </si>
  <si>
    <r>
      <t xml:space="preserve">Additional Storage Per Month </t>
    </r>
    <r>
      <rPr>
        <sz val="8"/>
        <color theme="1"/>
        <rFont val="Arial"/>
        <family val="2"/>
      </rPr>
      <t>(Your first 30 days of storage are included; after the initial 30 days, storage is 25% of the receiving cost per month.)</t>
    </r>
  </si>
  <si>
    <t>Art/Mirror Hanging Total</t>
  </si>
  <si>
    <t>Receiving Cost Total</t>
  </si>
  <si>
    <t>To receive a delivery estimate, complete the RAD Cost Calculator and email a copy to the nearest RAD location email (see below). Delivery is $175.00 per hour and is calculated based on the size and total number of pieces being delivered. Anything over 10 pieces will be bumped to $200.00 per hour to account for additional manpower. There is a three hour minimum on all deliveries. Additional charges may occur for especially large deliveries (a full home, extremely heavy pieces, etc.) or during specific peak times.</t>
  </si>
  <si>
    <t>Valuation</t>
  </si>
  <si>
    <t>Additional insurance is available in the following options:</t>
  </si>
  <si>
    <t>Option 1: Basic liability of $0.60 per pound per article</t>
  </si>
  <si>
    <t>Option 2: Full replacement valuation at $8.00 per $1,000 of coverage (need the declared value to come up with total)</t>
  </si>
  <si>
    <t>Option 3: Full replacement valuation at $4.00 per $1,000 of coverage with a $2,500 deductible</t>
  </si>
  <si>
    <t xml:space="preserve">Final Delivery </t>
  </si>
  <si>
    <t>Street Addess 1:</t>
  </si>
  <si>
    <t>Address</t>
  </si>
  <si>
    <t>Street Addess 2:</t>
  </si>
  <si>
    <t>City, State, Zip:</t>
  </si>
  <si>
    <t>Target Delivery/Install Date:</t>
  </si>
  <si>
    <t>Inspection Required?*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</si>
</sst>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u/>
      <sz val="8"/>
      <color theme="10"/>
      <name val="Arial"/>
      <family val="2"/>
    </font>
    <font>
      <sz val="8"/>
      <color theme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46AD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3847A"/>
      <color rgb="FF004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affordRAD@hilldrup.com" TargetMode="External"/><Relationship Id="rId3" Type="http://schemas.openxmlformats.org/officeDocument/2006/relationships/hyperlink" Target="mailto:capitolheightsRAD@hilldrup.com" TargetMode="External"/><Relationship Id="rId7" Type="http://schemas.openxmlformats.org/officeDocument/2006/relationships/hyperlink" Target="mailto:charlotteRAD@hilldrup.com" TargetMode="External"/><Relationship Id="rId2" Type="http://schemas.openxmlformats.org/officeDocument/2006/relationships/hyperlink" Target="mailto:dullesRAD@hilldrup.com" TargetMode="External"/><Relationship Id="rId1" Type="http://schemas.openxmlformats.org/officeDocument/2006/relationships/hyperlink" Target="mailto:richmondRAD@hilldrup.com" TargetMode="External"/><Relationship Id="rId6" Type="http://schemas.openxmlformats.org/officeDocument/2006/relationships/hyperlink" Target="mailto:greenvilleRAD@hilldrup.com" TargetMode="External"/><Relationship Id="rId5" Type="http://schemas.openxmlformats.org/officeDocument/2006/relationships/hyperlink" Target="mailto:atlantaRAD@hilldrup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orlandoRAD@hilldrup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DB73-3F15-4FCD-BC1F-93BD113A4BA4}">
  <dimension ref="A1:F96"/>
  <sheetViews>
    <sheetView tabSelected="1" view="pageLayout" topLeftCell="A22" zoomScaleNormal="100" zoomScaleSheetLayoutView="100" workbookViewId="0">
      <selection activeCell="A97" sqref="A97:XFD98"/>
    </sheetView>
  </sheetViews>
  <sheetFormatPr defaultRowHeight="12" x14ac:dyDescent="0.25"/>
  <cols>
    <col min="1" max="1" width="14.28515625" style="1" customWidth="1"/>
    <col min="2" max="2" width="31.140625" style="1" customWidth="1"/>
    <col min="3" max="3" width="11.5703125" style="3" customWidth="1"/>
    <col min="4" max="5" width="11" style="3" customWidth="1"/>
    <col min="6" max="6" width="11.42578125" style="3" customWidth="1"/>
    <col min="7" max="16384" width="9.140625" style="1"/>
  </cols>
  <sheetData>
    <row r="1" spans="1:6" ht="28.7" customHeight="1" x14ac:dyDescent="0.25">
      <c r="A1" s="4" t="s">
        <v>52</v>
      </c>
      <c r="B1" s="4" t="s">
        <v>0</v>
      </c>
      <c r="C1" s="5" t="s">
        <v>1</v>
      </c>
      <c r="D1" s="5" t="s">
        <v>39</v>
      </c>
      <c r="E1" s="5" t="s">
        <v>115</v>
      </c>
      <c r="F1" s="5" t="s">
        <v>40</v>
      </c>
    </row>
    <row r="2" spans="1:6" ht="12.95" customHeight="1" x14ac:dyDescent="0.25">
      <c r="A2" s="14" t="s">
        <v>2</v>
      </c>
      <c r="B2" s="15" t="s">
        <v>3</v>
      </c>
      <c r="C2" s="16">
        <v>9</v>
      </c>
      <c r="D2" s="17"/>
      <c r="E2" s="18"/>
      <c r="F2" s="16">
        <f>((IF(OR(E2="YES",E2="NO"),"1","0"))*D2*20)+D2*C2</f>
        <v>0</v>
      </c>
    </row>
    <row r="3" spans="1:6" ht="12.95" customHeight="1" x14ac:dyDescent="0.25">
      <c r="A3" s="19"/>
      <c r="B3" s="20" t="s">
        <v>53</v>
      </c>
      <c r="C3" s="21">
        <v>13</v>
      </c>
      <c r="D3" s="22"/>
      <c r="E3" s="23"/>
      <c r="F3" s="21">
        <f t="shared" ref="F3:F49" si="0">((IF(OR(E3="YES",E3="NO"),"1","0"))*D3*20)+D3*C3</f>
        <v>0</v>
      </c>
    </row>
    <row r="4" spans="1:6" ht="12.95" customHeight="1" x14ac:dyDescent="0.25">
      <c r="A4" s="19"/>
      <c r="B4" s="20" t="s">
        <v>4</v>
      </c>
      <c r="C4" s="21">
        <v>20</v>
      </c>
      <c r="D4" s="22"/>
      <c r="E4" s="23"/>
      <c r="F4" s="21">
        <f t="shared" si="0"/>
        <v>0</v>
      </c>
    </row>
    <row r="5" spans="1:6" ht="12.95" customHeight="1" x14ac:dyDescent="0.25">
      <c r="A5" s="19"/>
      <c r="B5" s="20" t="s">
        <v>5</v>
      </c>
      <c r="C5" s="21">
        <v>44</v>
      </c>
      <c r="D5" s="22"/>
      <c r="E5" s="23"/>
      <c r="F5" s="21">
        <f t="shared" si="0"/>
        <v>0</v>
      </c>
    </row>
    <row r="6" spans="1:6" ht="12.95" customHeight="1" x14ac:dyDescent="0.25">
      <c r="A6" s="19"/>
      <c r="B6" s="20" t="s">
        <v>54</v>
      </c>
      <c r="C6" s="21">
        <v>5</v>
      </c>
      <c r="D6" s="22"/>
      <c r="E6" s="23"/>
      <c r="F6" s="21">
        <f t="shared" si="0"/>
        <v>0</v>
      </c>
    </row>
    <row r="7" spans="1:6" ht="12.95" customHeight="1" x14ac:dyDescent="0.25">
      <c r="A7" s="19"/>
      <c r="B7" s="20" t="s">
        <v>6</v>
      </c>
      <c r="C7" s="21">
        <v>10</v>
      </c>
      <c r="D7" s="22"/>
      <c r="E7" s="23"/>
      <c r="F7" s="21">
        <f t="shared" si="0"/>
        <v>0</v>
      </c>
    </row>
    <row r="8" spans="1:6" ht="12.95" customHeight="1" x14ac:dyDescent="0.25">
      <c r="A8" s="19"/>
      <c r="B8" s="20" t="s">
        <v>55</v>
      </c>
      <c r="C8" s="21">
        <v>13</v>
      </c>
      <c r="D8" s="22"/>
      <c r="E8" s="23"/>
      <c r="F8" s="21">
        <f t="shared" si="0"/>
        <v>0</v>
      </c>
    </row>
    <row r="9" spans="1:6" ht="12.95" customHeight="1" x14ac:dyDescent="0.25">
      <c r="A9" s="19"/>
      <c r="B9" s="20" t="s">
        <v>56</v>
      </c>
      <c r="C9" s="21">
        <v>16</v>
      </c>
      <c r="D9" s="22"/>
      <c r="E9" s="23"/>
      <c r="F9" s="21">
        <f t="shared" si="0"/>
        <v>0</v>
      </c>
    </row>
    <row r="10" spans="1:6" ht="12.95" customHeight="1" x14ac:dyDescent="0.25">
      <c r="A10" s="19"/>
      <c r="B10" s="20" t="s">
        <v>7</v>
      </c>
      <c r="C10" s="21">
        <v>13</v>
      </c>
      <c r="D10" s="22"/>
      <c r="E10" s="23"/>
      <c r="F10" s="21">
        <f t="shared" si="0"/>
        <v>0</v>
      </c>
    </row>
    <row r="11" spans="1:6" ht="12.95" customHeight="1" x14ac:dyDescent="0.25">
      <c r="A11" s="19"/>
      <c r="B11" s="20" t="s">
        <v>8</v>
      </c>
      <c r="C11" s="21">
        <v>15</v>
      </c>
      <c r="D11" s="22"/>
      <c r="E11" s="23"/>
      <c r="F11" s="21">
        <f t="shared" si="0"/>
        <v>0</v>
      </c>
    </row>
    <row r="12" spans="1:6" ht="12.95" customHeight="1" x14ac:dyDescent="0.25">
      <c r="A12" s="19"/>
      <c r="B12" s="20" t="s">
        <v>57</v>
      </c>
      <c r="C12" s="21">
        <v>35</v>
      </c>
      <c r="D12" s="22"/>
      <c r="E12" s="23"/>
      <c r="F12" s="21">
        <f t="shared" si="0"/>
        <v>0</v>
      </c>
    </row>
    <row r="13" spans="1:6" ht="12.95" customHeight="1" x14ac:dyDescent="0.25">
      <c r="A13" s="19"/>
      <c r="B13" s="20" t="s">
        <v>58</v>
      </c>
      <c r="C13" s="21">
        <v>42</v>
      </c>
      <c r="D13" s="22"/>
      <c r="E13" s="23"/>
      <c r="F13" s="21">
        <f t="shared" si="0"/>
        <v>0</v>
      </c>
    </row>
    <row r="14" spans="1:6" ht="12.95" customHeight="1" x14ac:dyDescent="0.25">
      <c r="A14" s="14" t="s">
        <v>97</v>
      </c>
      <c r="B14" s="15" t="s">
        <v>59</v>
      </c>
      <c r="C14" s="16">
        <v>38</v>
      </c>
      <c r="D14" s="17"/>
      <c r="E14" s="18"/>
      <c r="F14" s="16">
        <f t="shared" si="0"/>
        <v>0</v>
      </c>
    </row>
    <row r="15" spans="1:6" ht="12.95" customHeight="1" x14ac:dyDescent="0.25">
      <c r="A15" s="19" t="s">
        <v>95</v>
      </c>
      <c r="B15" s="20" t="s">
        <v>60</v>
      </c>
      <c r="C15" s="21">
        <v>44</v>
      </c>
      <c r="D15" s="22"/>
      <c r="E15" s="23"/>
      <c r="F15" s="21">
        <f t="shared" si="0"/>
        <v>0</v>
      </c>
    </row>
    <row r="16" spans="1:6" ht="12.95" customHeight="1" x14ac:dyDescent="0.25">
      <c r="A16" s="19" t="s">
        <v>96</v>
      </c>
      <c r="B16" s="20" t="s">
        <v>61</v>
      </c>
      <c r="C16" s="21">
        <v>32</v>
      </c>
      <c r="D16" s="22"/>
      <c r="E16" s="23"/>
      <c r="F16" s="21">
        <f t="shared" si="0"/>
        <v>0</v>
      </c>
    </row>
    <row r="17" spans="1:6" ht="12.95" customHeight="1" x14ac:dyDescent="0.25">
      <c r="A17" s="19"/>
      <c r="B17" s="20" t="s">
        <v>62</v>
      </c>
      <c r="C17" s="21">
        <v>36</v>
      </c>
      <c r="D17" s="22"/>
      <c r="E17" s="23"/>
      <c r="F17" s="21">
        <f t="shared" si="0"/>
        <v>0</v>
      </c>
    </row>
    <row r="18" spans="1:6" ht="12.95" customHeight="1" x14ac:dyDescent="0.25">
      <c r="A18" s="19"/>
      <c r="B18" s="20" t="s">
        <v>9</v>
      </c>
      <c r="C18" s="21">
        <v>12</v>
      </c>
      <c r="D18" s="22"/>
      <c r="E18" s="23"/>
      <c r="F18" s="21">
        <f t="shared" si="0"/>
        <v>0</v>
      </c>
    </row>
    <row r="19" spans="1:6" ht="12.95" customHeight="1" x14ac:dyDescent="0.25">
      <c r="A19" s="19"/>
      <c r="B19" s="20" t="s">
        <v>10</v>
      </c>
      <c r="C19" s="21">
        <v>72</v>
      </c>
      <c r="D19" s="22"/>
      <c r="E19" s="23"/>
      <c r="F19" s="21">
        <f t="shared" si="0"/>
        <v>0</v>
      </c>
    </row>
    <row r="20" spans="1:6" ht="12.95" customHeight="1" x14ac:dyDescent="0.25">
      <c r="A20" s="19"/>
      <c r="B20" s="20" t="s">
        <v>63</v>
      </c>
      <c r="C20" s="21">
        <v>32</v>
      </c>
      <c r="D20" s="22"/>
      <c r="E20" s="23"/>
      <c r="F20" s="21">
        <f t="shared" si="0"/>
        <v>0</v>
      </c>
    </row>
    <row r="21" spans="1:6" ht="12.95" customHeight="1" x14ac:dyDescent="0.25">
      <c r="A21" s="19"/>
      <c r="B21" s="20" t="s">
        <v>64</v>
      </c>
      <c r="C21" s="21">
        <v>36</v>
      </c>
      <c r="D21" s="22"/>
      <c r="E21" s="23"/>
      <c r="F21" s="21">
        <f t="shared" si="0"/>
        <v>0</v>
      </c>
    </row>
    <row r="22" spans="1:6" ht="12.95" customHeight="1" x14ac:dyDescent="0.25">
      <c r="A22" s="19"/>
      <c r="B22" s="20" t="s">
        <v>11</v>
      </c>
      <c r="C22" s="21">
        <v>32</v>
      </c>
      <c r="D22" s="22"/>
      <c r="E22" s="23"/>
      <c r="F22" s="21">
        <f t="shared" si="0"/>
        <v>0</v>
      </c>
    </row>
    <row r="23" spans="1:6" ht="12.95" customHeight="1" x14ac:dyDescent="0.25">
      <c r="A23" s="19"/>
      <c r="B23" s="20" t="s">
        <v>12</v>
      </c>
      <c r="C23" s="21">
        <v>36</v>
      </c>
      <c r="D23" s="22"/>
      <c r="E23" s="23"/>
      <c r="F23" s="21">
        <f t="shared" si="0"/>
        <v>0</v>
      </c>
    </row>
    <row r="24" spans="1:6" ht="12.95" customHeight="1" x14ac:dyDescent="0.25">
      <c r="A24" s="19"/>
      <c r="B24" s="20" t="s">
        <v>13</v>
      </c>
      <c r="C24" s="21">
        <v>62</v>
      </c>
      <c r="D24" s="22"/>
      <c r="E24" s="23"/>
      <c r="F24" s="21">
        <f t="shared" si="0"/>
        <v>0</v>
      </c>
    </row>
    <row r="25" spans="1:6" ht="12.95" customHeight="1" x14ac:dyDescent="0.25">
      <c r="A25" s="19"/>
      <c r="B25" s="20" t="s">
        <v>14</v>
      </c>
      <c r="C25" s="21">
        <v>24</v>
      </c>
      <c r="D25" s="22"/>
      <c r="E25" s="23"/>
      <c r="F25" s="21">
        <f t="shared" si="0"/>
        <v>0</v>
      </c>
    </row>
    <row r="26" spans="1:6" ht="12.95" customHeight="1" x14ac:dyDescent="0.25">
      <c r="A26" s="19"/>
      <c r="B26" s="20" t="s">
        <v>15</v>
      </c>
      <c r="C26" s="21">
        <v>72</v>
      </c>
      <c r="D26" s="22"/>
      <c r="E26" s="23"/>
      <c r="F26" s="21">
        <f t="shared" si="0"/>
        <v>0</v>
      </c>
    </row>
    <row r="27" spans="1:6" ht="12.95" customHeight="1" x14ac:dyDescent="0.25">
      <c r="A27" s="14" t="s">
        <v>16</v>
      </c>
      <c r="B27" s="15" t="s">
        <v>17</v>
      </c>
      <c r="C27" s="16">
        <v>54</v>
      </c>
      <c r="D27" s="17"/>
      <c r="E27" s="18"/>
      <c r="F27" s="16">
        <f t="shared" si="0"/>
        <v>0</v>
      </c>
    </row>
    <row r="28" spans="1:6" ht="12.95" customHeight="1" x14ac:dyDescent="0.25">
      <c r="A28" s="24"/>
      <c r="B28" s="25" t="s">
        <v>18</v>
      </c>
      <c r="C28" s="26">
        <v>72</v>
      </c>
      <c r="D28" s="27"/>
      <c r="E28" s="28"/>
      <c r="F28" s="26">
        <f t="shared" si="0"/>
        <v>0</v>
      </c>
    </row>
    <row r="29" spans="1:6" ht="12.95" customHeight="1" x14ac:dyDescent="0.25">
      <c r="A29" s="24"/>
      <c r="B29" s="25" t="s">
        <v>19</v>
      </c>
      <c r="C29" s="26">
        <v>24</v>
      </c>
      <c r="D29" s="27"/>
      <c r="E29" s="28"/>
      <c r="F29" s="26">
        <f t="shared" si="0"/>
        <v>0</v>
      </c>
    </row>
    <row r="30" spans="1:6" ht="12.95" customHeight="1" x14ac:dyDescent="0.25">
      <c r="A30" s="24"/>
      <c r="B30" s="25" t="s">
        <v>20</v>
      </c>
      <c r="C30" s="26">
        <v>44</v>
      </c>
      <c r="D30" s="27"/>
      <c r="E30" s="28"/>
      <c r="F30" s="26">
        <f t="shared" si="0"/>
        <v>0</v>
      </c>
    </row>
    <row r="31" spans="1:6" ht="12.95" customHeight="1" x14ac:dyDescent="0.25">
      <c r="A31" s="24"/>
      <c r="B31" s="25" t="s">
        <v>21</v>
      </c>
      <c r="C31" s="26">
        <v>10</v>
      </c>
      <c r="D31" s="27"/>
      <c r="E31" s="28"/>
      <c r="F31" s="26">
        <f t="shared" si="0"/>
        <v>0</v>
      </c>
    </row>
    <row r="32" spans="1:6" ht="12.95" customHeight="1" x14ac:dyDescent="0.25">
      <c r="A32" s="14" t="s">
        <v>22</v>
      </c>
      <c r="B32" s="15" t="s">
        <v>23</v>
      </c>
      <c r="C32" s="16">
        <v>16</v>
      </c>
      <c r="D32" s="17"/>
      <c r="E32" s="18"/>
      <c r="F32" s="16">
        <f t="shared" si="0"/>
        <v>0</v>
      </c>
    </row>
    <row r="33" spans="1:6" ht="12.95" customHeight="1" x14ac:dyDescent="0.25">
      <c r="A33" s="24"/>
      <c r="B33" s="25" t="s">
        <v>24</v>
      </c>
      <c r="C33" s="26">
        <v>10</v>
      </c>
      <c r="D33" s="27"/>
      <c r="E33" s="28"/>
      <c r="F33" s="26">
        <f t="shared" si="0"/>
        <v>0</v>
      </c>
    </row>
    <row r="34" spans="1:6" ht="12.95" customHeight="1" x14ac:dyDescent="0.25">
      <c r="A34" s="24"/>
      <c r="B34" s="25" t="s">
        <v>25</v>
      </c>
      <c r="C34" s="26">
        <v>24</v>
      </c>
      <c r="D34" s="27"/>
      <c r="E34" s="28"/>
      <c r="F34" s="26">
        <f t="shared" si="0"/>
        <v>0</v>
      </c>
    </row>
    <row r="35" spans="1:6" ht="12.95" customHeight="1" x14ac:dyDescent="0.25">
      <c r="A35" s="24"/>
      <c r="B35" s="25" t="s">
        <v>26</v>
      </c>
      <c r="C35" s="26">
        <v>22</v>
      </c>
      <c r="D35" s="27"/>
      <c r="E35" s="28"/>
      <c r="F35" s="26">
        <f t="shared" si="0"/>
        <v>0</v>
      </c>
    </row>
    <row r="36" spans="1:6" ht="12.95" customHeight="1" x14ac:dyDescent="0.25">
      <c r="A36" s="24"/>
      <c r="B36" s="25" t="s">
        <v>27</v>
      </c>
      <c r="C36" s="26">
        <v>12</v>
      </c>
      <c r="D36" s="27"/>
      <c r="E36" s="28"/>
      <c r="F36" s="26">
        <f t="shared" si="0"/>
        <v>0</v>
      </c>
    </row>
    <row r="37" spans="1:6" ht="12.95" customHeight="1" x14ac:dyDescent="0.25">
      <c r="A37" s="24"/>
      <c r="B37" s="25" t="s">
        <v>28</v>
      </c>
      <c r="C37" s="26">
        <v>12</v>
      </c>
      <c r="D37" s="27"/>
      <c r="E37" s="28"/>
      <c r="F37" s="26">
        <f t="shared" si="0"/>
        <v>0</v>
      </c>
    </row>
    <row r="38" spans="1:6" ht="12.95" customHeight="1" x14ac:dyDescent="0.25">
      <c r="A38" s="24"/>
      <c r="B38" s="25" t="s">
        <v>29</v>
      </c>
      <c r="C38" s="26">
        <v>24</v>
      </c>
      <c r="D38" s="27"/>
      <c r="E38" s="28"/>
      <c r="F38" s="26">
        <f t="shared" si="0"/>
        <v>0</v>
      </c>
    </row>
    <row r="39" spans="1:6" ht="12.95" customHeight="1" x14ac:dyDescent="0.25">
      <c r="A39" s="24"/>
      <c r="B39" s="25" t="s">
        <v>30</v>
      </c>
      <c r="C39" s="26">
        <v>24</v>
      </c>
      <c r="D39" s="27"/>
      <c r="E39" s="28"/>
      <c r="F39" s="26">
        <f t="shared" si="0"/>
        <v>0</v>
      </c>
    </row>
    <row r="40" spans="1:6" ht="12.95" customHeight="1" x14ac:dyDescent="0.25">
      <c r="A40" s="14" t="s">
        <v>31</v>
      </c>
      <c r="B40" s="15" t="s">
        <v>31</v>
      </c>
      <c r="C40" s="16">
        <v>46</v>
      </c>
      <c r="D40" s="17"/>
      <c r="E40" s="18"/>
      <c r="F40" s="16">
        <f t="shared" si="0"/>
        <v>0</v>
      </c>
    </row>
    <row r="41" spans="1:6" ht="12.95" customHeight="1" x14ac:dyDescent="0.25">
      <c r="A41" s="24"/>
      <c r="B41" s="25" t="s">
        <v>32</v>
      </c>
      <c r="C41" s="26">
        <v>72</v>
      </c>
      <c r="D41" s="27"/>
      <c r="E41" s="28"/>
      <c r="F41" s="26">
        <f t="shared" si="0"/>
        <v>0</v>
      </c>
    </row>
    <row r="42" spans="1:6" ht="12.95" customHeight="1" x14ac:dyDescent="0.25">
      <c r="A42" s="24"/>
      <c r="B42" s="25" t="s">
        <v>33</v>
      </c>
      <c r="C42" s="26">
        <v>26</v>
      </c>
      <c r="D42" s="27"/>
      <c r="E42" s="28"/>
      <c r="F42" s="26">
        <f t="shared" si="0"/>
        <v>0</v>
      </c>
    </row>
    <row r="43" spans="1:6" ht="12.95" customHeight="1" x14ac:dyDescent="0.25">
      <c r="A43" s="14" t="s">
        <v>34</v>
      </c>
      <c r="B43" s="15" t="s">
        <v>35</v>
      </c>
      <c r="C43" s="16">
        <v>34</v>
      </c>
      <c r="D43" s="17"/>
      <c r="E43" s="18"/>
      <c r="F43" s="16">
        <f t="shared" si="0"/>
        <v>0</v>
      </c>
    </row>
    <row r="44" spans="1:6" ht="12.95" customHeight="1" x14ac:dyDescent="0.25">
      <c r="A44" s="19"/>
      <c r="B44" s="20" t="s">
        <v>36</v>
      </c>
      <c r="C44" s="21">
        <v>24</v>
      </c>
      <c r="D44" s="22"/>
      <c r="E44" s="23"/>
      <c r="F44" s="21">
        <f t="shared" si="0"/>
        <v>0</v>
      </c>
    </row>
    <row r="45" spans="1:6" ht="12.95" customHeight="1" x14ac:dyDescent="0.25">
      <c r="A45" s="19"/>
      <c r="B45" s="20" t="s">
        <v>47</v>
      </c>
      <c r="C45" s="21">
        <v>18</v>
      </c>
      <c r="D45" s="22"/>
      <c r="E45" s="23"/>
      <c r="F45" s="21">
        <f t="shared" si="0"/>
        <v>0</v>
      </c>
    </row>
    <row r="46" spans="1:6" ht="12.95" customHeight="1" x14ac:dyDescent="0.25">
      <c r="A46" s="19"/>
      <c r="B46" s="20" t="s">
        <v>48</v>
      </c>
      <c r="C46" s="21">
        <v>24</v>
      </c>
      <c r="D46" s="22"/>
      <c r="E46" s="23"/>
      <c r="F46" s="21">
        <f t="shared" si="0"/>
        <v>0</v>
      </c>
    </row>
    <row r="47" spans="1:6" ht="12.95" customHeight="1" x14ac:dyDescent="0.25">
      <c r="A47" s="19"/>
      <c r="B47" s="20" t="s">
        <v>49</v>
      </c>
      <c r="C47" s="21">
        <v>40</v>
      </c>
      <c r="D47" s="22"/>
      <c r="E47" s="23"/>
      <c r="F47" s="21">
        <f t="shared" si="0"/>
        <v>0</v>
      </c>
    </row>
    <row r="48" spans="1:6" ht="12.95" customHeight="1" x14ac:dyDescent="0.25">
      <c r="A48" s="19"/>
      <c r="B48" s="20" t="s">
        <v>50</v>
      </c>
      <c r="C48" s="21">
        <v>46</v>
      </c>
      <c r="D48" s="22"/>
      <c r="E48" s="23"/>
      <c r="F48" s="21">
        <f t="shared" si="0"/>
        <v>0</v>
      </c>
    </row>
    <row r="49" spans="1:6" ht="12.95" customHeight="1" x14ac:dyDescent="0.25">
      <c r="A49" s="19"/>
      <c r="B49" s="20" t="s">
        <v>37</v>
      </c>
      <c r="C49" s="21">
        <v>16</v>
      </c>
      <c r="D49" s="22"/>
      <c r="E49" s="23"/>
      <c r="F49" s="21">
        <f t="shared" si="0"/>
        <v>0</v>
      </c>
    </row>
    <row r="50" spans="1:6" ht="12.95" customHeight="1" x14ac:dyDescent="0.25">
      <c r="A50" s="19"/>
      <c r="B50" s="20" t="s">
        <v>38</v>
      </c>
      <c r="C50" s="21">
        <v>18</v>
      </c>
      <c r="D50" s="22"/>
      <c r="E50" s="23"/>
      <c r="F50" s="21">
        <f>((IF(OR(E50="YES",E50="NO"),"1","0"))*D50*20)+D50*C50</f>
        <v>0</v>
      </c>
    </row>
    <row r="51" spans="1:6" ht="12.95" customHeight="1" x14ac:dyDescent="0.25">
      <c r="A51" s="19"/>
      <c r="B51" s="20"/>
      <c r="C51" s="21"/>
      <c r="D51" s="22"/>
      <c r="E51" s="23"/>
      <c r="F51" s="21"/>
    </row>
    <row r="52" spans="1:6" ht="22.5" customHeight="1" x14ac:dyDescent="0.25">
      <c r="A52" s="19"/>
      <c r="C52" s="54" t="s">
        <v>102</v>
      </c>
      <c r="D52" s="54"/>
      <c r="E52" s="54"/>
      <c r="F52" s="29">
        <f>SUM(F2:F50)</f>
        <v>0</v>
      </c>
    </row>
    <row r="53" spans="1:6" s="9" customFormat="1" ht="12.95" customHeight="1" x14ac:dyDescent="0.25">
      <c r="A53" s="42"/>
      <c r="C53" s="43"/>
      <c r="D53" s="43"/>
      <c r="E53" s="43"/>
      <c r="F53" s="44"/>
    </row>
    <row r="54" spans="1:6" ht="28.7" customHeight="1" x14ac:dyDescent="0.25">
      <c r="A54" s="4" t="s">
        <v>52</v>
      </c>
      <c r="B54" s="4" t="s">
        <v>66</v>
      </c>
      <c r="C54" s="5" t="s">
        <v>65</v>
      </c>
      <c r="D54" s="57" t="s">
        <v>39</v>
      </c>
      <c r="E54" s="57"/>
      <c r="F54" s="5" t="s">
        <v>40</v>
      </c>
    </row>
    <row r="55" spans="1:6" ht="12.95" customHeight="1" x14ac:dyDescent="0.25">
      <c r="A55" s="14" t="s">
        <v>98</v>
      </c>
      <c r="B55" s="15" t="s">
        <v>41</v>
      </c>
      <c r="C55" s="16">
        <v>50</v>
      </c>
      <c r="D55" s="55"/>
      <c r="E55" s="55"/>
      <c r="F55" s="31">
        <f>D55*C55</f>
        <v>0</v>
      </c>
    </row>
    <row r="56" spans="1:6" ht="12.95" customHeight="1" x14ac:dyDescent="0.25">
      <c r="A56" s="19" t="s">
        <v>99</v>
      </c>
      <c r="B56" s="20" t="s">
        <v>42</v>
      </c>
      <c r="C56" s="21">
        <v>60</v>
      </c>
      <c r="D56" s="56"/>
      <c r="E56" s="56"/>
      <c r="F56" s="32">
        <f t="shared" ref="F56:F58" si="1">D56*C56</f>
        <v>0</v>
      </c>
    </row>
    <row r="57" spans="1:6" ht="12.95" customHeight="1" x14ac:dyDescent="0.25">
      <c r="A57" s="19"/>
      <c r="B57" s="20" t="s">
        <v>43</v>
      </c>
      <c r="C57" s="21">
        <v>90</v>
      </c>
      <c r="D57" s="56"/>
      <c r="E57" s="56"/>
      <c r="F57" s="32">
        <f t="shared" si="1"/>
        <v>0</v>
      </c>
    </row>
    <row r="58" spans="1:6" ht="12.95" customHeight="1" x14ac:dyDescent="0.25">
      <c r="A58" s="19"/>
      <c r="B58" s="20" t="s">
        <v>44</v>
      </c>
      <c r="C58" s="21">
        <v>100</v>
      </c>
      <c r="D58" s="56"/>
      <c r="E58" s="56"/>
      <c r="F58" s="32">
        <f t="shared" si="1"/>
        <v>0</v>
      </c>
    </row>
    <row r="59" spans="1:6" ht="12.95" customHeight="1" x14ac:dyDescent="0.25">
      <c r="A59" s="19"/>
      <c r="B59" s="20" t="s">
        <v>45</v>
      </c>
      <c r="C59" s="33"/>
      <c r="D59" s="33"/>
      <c r="E59" s="33"/>
      <c r="F59" s="33"/>
    </row>
    <row r="60" spans="1:6" ht="12.95" customHeight="1" x14ac:dyDescent="0.25">
      <c r="A60" s="19"/>
      <c r="B60" s="20"/>
      <c r="C60" s="21"/>
      <c r="D60" s="33"/>
      <c r="E60" s="33"/>
      <c r="F60" s="32"/>
    </row>
    <row r="61" spans="1:6" ht="26.25" customHeight="1" x14ac:dyDescent="0.25">
      <c r="A61" s="19"/>
      <c r="C61" s="58" t="s">
        <v>101</v>
      </c>
      <c r="D61" s="58"/>
      <c r="E61" s="58"/>
      <c r="F61" s="30">
        <f>SUM(F55:F58)</f>
        <v>0</v>
      </c>
    </row>
    <row r="62" spans="1:6" ht="12.95" customHeight="1" x14ac:dyDescent="0.25">
      <c r="A62" s="19"/>
      <c r="C62" s="6"/>
      <c r="D62" s="6"/>
      <c r="E62" s="6"/>
      <c r="F62" s="7"/>
    </row>
    <row r="63" spans="1:6" ht="12.95" customHeight="1" x14ac:dyDescent="0.25">
      <c r="A63" s="19"/>
      <c r="C63" s="8"/>
      <c r="D63" s="8"/>
      <c r="E63" s="8"/>
      <c r="F63" s="8"/>
    </row>
    <row r="64" spans="1:6" ht="38.25" customHeight="1" x14ac:dyDescent="0.25">
      <c r="A64" s="19"/>
      <c r="D64" s="34" t="s">
        <v>51</v>
      </c>
      <c r="E64" s="34" t="s">
        <v>46</v>
      </c>
    </row>
    <row r="65" spans="1:6" ht="41.25" customHeight="1" x14ac:dyDescent="0.25">
      <c r="A65" s="20"/>
      <c r="B65" s="59" t="s">
        <v>100</v>
      </c>
      <c r="C65" s="59"/>
      <c r="D65" s="35"/>
      <c r="E65" s="35"/>
      <c r="F65" s="36">
        <f>((IF(OR(D65="YES",D65="NO"),"1","0"))*F52*0.25*E65)</f>
        <v>0</v>
      </c>
    </row>
    <row r="66" spans="1:6" ht="12.95" customHeight="1" x14ac:dyDescent="0.25">
      <c r="A66" s="40"/>
      <c r="B66" s="10"/>
      <c r="C66" s="10"/>
      <c r="D66" s="6"/>
      <c r="E66" s="6"/>
      <c r="F66" s="11"/>
    </row>
    <row r="67" spans="1:6" ht="12.95" customHeight="1" x14ac:dyDescent="0.25">
      <c r="A67" s="20"/>
    </row>
    <row r="68" spans="1:6" ht="25.5" customHeight="1" x14ac:dyDescent="0.25">
      <c r="A68" s="20"/>
      <c r="C68" s="58" t="s">
        <v>67</v>
      </c>
      <c r="D68" s="58"/>
      <c r="E68" s="58"/>
      <c r="F68" s="36">
        <f>F52+F61+F65</f>
        <v>0</v>
      </c>
    </row>
    <row r="69" spans="1:6" ht="12.95" customHeight="1" x14ac:dyDescent="0.25">
      <c r="A69" s="20"/>
    </row>
    <row r="70" spans="1:6" s="2" customFormat="1" ht="3" customHeight="1" x14ac:dyDescent="0.25">
      <c r="A70" s="41"/>
      <c r="B70" s="12"/>
      <c r="C70" s="13"/>
      <c r="D70" s="13"/>
      <c r="E70" s="13"/>
      <c r="F70" s="13"/>
    </row>
    <row r="71" spans="1:6" ht="12.95" customHeight="1" x14ac:dyDescent="0.25">
      <c r="A71" s="20"/>
    </row>
    <row r="72" spans="1:6" ht="36.75" customHeight="1" x14ac:dyDescent="0.25">
      <c r="A72" s="53" t="s">
        <v>68</v>
      </c>
      <c r="B72" s="60" t="s">
        <v>103</v>
      </c>
      <c r="C72" s="60"/>
      <c r="D72" s="60"/>
      <c r="E72" s="60"/>
      <c r="F72" s="60"/>
    </row>
    <row r="73" spans="1:6" ht="12.95" customHeight="1" x14ac:dyDescent="0.25">
      <c r="A73" s="53"/>
      <c r="B73" s="60"/>
      <c r="C73" s="60"/>
      <c r="D73" s="60"/>
      <c r="E73" s="60"/>
      <c r="F73" s="60"/>
    </row>
    <row r="74" spans="1:6" ht="12.95" customHeight="1" x14ac:dyDescent="0.25">
      <c r="A74" s="53"/>
      <c r="B74" s="60"/>
      <c r="C74" s="60"/>
      <c r="D74" s="60"/>
      <c r="E74" s="60"/>
      <c r="F74" s="60"/>
    </row>
    <row r="75" spans="1:6" ht="12.95" customHeight="1" x14ac:dyDescent="0.25"/>
    <row r="76" spans="1:6" ht="12.95" customHeight="1" x14ac:dyDescent="0.25">
      <c r="A76" s="45" t="s">
        <v>109</v>
      </c>
      <c r="B76" s="46" t="s">
        <v>110</v>
      </c>
      <c r="C76" s="50"/>
      <c r="D76" s="50"/>
      <c r="E76" s="50"/>
      <c r="F76" s="50"/>
    </row>
    <row r="77" spans="1:6" ht="12.95" customHeight="1" x14ac:dyDescent="0.25">
      <c r="A77" s="45" t="s">
        <v>111</v>
      </c>
      <c r="B77" s="46" t="s">
        <v>112</v>
      </c>
      <c r="C77" s="51"/>
      <c r="D77" s="51"/>
      <c r="E77" s="51"/>
      <c r="F77" s="51"/>
    </row>
    <row r="78" spans="1:6" ht="12.95" customHeight="1" x14ac:dyDescent="0.25">
      <c r="B78" s="46" t="s">
        <v>113</v>
      </c>
      <c r="C78" s="50"/>
      <c r="D78" s="50"/>
      <c r="E78" s="50"/>
      <c r="F78" s="50"/>
    </row>
    <row r="79" spans="1:6" ht="12.95" customHeight="1" x14ac:dyDescent="0.25"/>
    <row r="80" spans="1:6" ht="12.95" customHeight="1" x14ac:dyDescent="0.25">
      <c r="B80" s="46" t="s">
        <v>114</v>
      </c>
      <c r="C80" s="51"/>
      <c r="D80" s="51"/>
      <c r="E80" s="51"/>
      <c r="F80" s="51"/>
    </row>
    <row r="81" spans="1:6" ht="12.95" customHeight="1" x14ac:dyDescent="0.25">
      <c r="C81" s="1"/>
      <c r="D81" s="1"/>
    </row>
    <row r="82" spans="1:6" ht="12.95" customHeight="1" x14ac:dyDescent="0.25">
      <c r="A82" s="19" t="s">
        <v>104</v>
      </c>
      <c r="B82" s="52" t="s">
        <v>105</v>
      </c>
      <c r="C82" s="37" t="s">
        <v>106</v>
      </c>
      <c r="D82" s="37"/>
      <c r="E82" s="37"/>
      <c r="F82" s="37"/>
    </row>
    <row r="83" spans="1:6" ht="12.95" customHeight="1" x14ac:dyDescent="0.25">
      <c r="A83" s="20"/>
      <c r="B83" s="52"/>
      <c r="C83" s="52" t="s">
        <v>107</v>
      </c>
      <c r="D83" s="52"/>
      <c r="E83" s="52"/>
      <c r="F83" s="52"/>
    </row>
    <row r="84" spans="1:6" ht="12.95" customHeight="1" x14ac:dyDescent="0.25">
      <c r="C84" s="52"/>
      <c r="D84" s="52"/>
      <c r="E84" s="52"/>
      <c r="F84" s="52"/>
    </row>
    <row r="85" spans="1:6" ht="12.95" customHeight="1" x14ac:dyDescent="0.25">
      <c r="C85" s="52" t="s">
        <v>108</v>
      </c>
      <c r="D85" s="52"/>
      <c r="E85" s="52"/>
      <c r="F85" s="52"/>
    </row>
    <row r="86" spans="1:6" ht="12.95" customHeight="1" x14ac:dyDescent="0.25">
      <c r="C86" s="52"/>
      <c r="D86" s="52"/>
      <c r="E86" s="52"/>
      <c r="F86" s="52"/>
    </row>
    <row r="87" spans="1:6" ht="12.95" customHeight="1" x14ac:dyDescent="0.25">
      <c r="C87" s="1"/>
      <c r="D87" s="1"/>
      <c r="E87" s="1"/>
    </row>
    <row r="88" spans="1:6" ht="12.95" customHeight="1" x14ac:dyDescent="0.25">
      <c r="A88" s="19" t="s">
        <v>69</v>
      </c>
      <c r="B88" s="47" t="s">
        <v>71</v>
      </c>
      <c r="C88" s="48" t="s">
        <v>79</v>
      </c>
      <c r="D88" s="37"/>
      <c r="E88" s="1"/>
      <c r="F88" s="37" t="s">
        <v>87</v>
      </c>
    </row>
    <row r="89" spans="1:6" ht="12.95" customHeight="1" x14ac:dyDescent="0.25">
      <c r="A89" s="39"/>
      <c r="B89" s="47" t="s">
        <v>94</v>
      </c>
      <c r="C89" s="48" t="s">
        <v>80</v>
      </c>
      <c r="D89" s="37"/>
      <c r="E89" s="1"/>
      <c r="F89" s="37" t="s">
        <v>87</v>
      </c>
    </row>
    <row r="90" spans="1:6" ht="12.95" customHeight="1" x14ac:dyDescent="0.25">
      <c r="A90" s="38"/>
      <c r="B90" s="47" t="s">
        <v>70</v>
      </c>
      <c r="C90" s="48" t="s">
        <v>78</v>
      </c>
      <c r="D90" s="37"/>
      <c r="E90" s="1"/>
      <c r="F90" s="37" t="s">
        <v>87</v>
      </c>
    </row>
    <row r="91" spans="1:6" ht="12.95" customHeight="1" x14ac:dyDescent="0.25">
      <c r="A91" s="20"/>
      <c r="B91" s="47" t="s">
        <v>72</v>
      </c>
      <c r="C91" s="48" t="s">
        <v>81</v>
      </c>
      <c r="D91" s="37"/>
      <c r="E91" s="1"/>
      <c r="F91" s="37" t="s">
        <v>88</v>
      </c>
    </row>
    <row r="92" spans="1:6" ht="12.95" customHeight="1" x14ac:dyDescent="0.25">
      <c r="A92" s="20"/>
      <c r="B92" s="47" t="s">
        <v>73</v>
      </c>
      <c r="C92" s="49" t="s">
        <v>82</v>
      </c>
      <c r="D92" s="37"/>
      <c r="E92" s="1"/>
      <c r="F92" s="37" t="s">
        <v>89</v>
      </c>
    </row>
    <row r="93" spans="1:6" ht="12.95" customHeight="1" x14ac:dyDescent="0.25">
      <c r="A93" s="20"/>
      <c r="B93" s="47" t="s">
        <v>74</v>
      </c>
      <c r="C93" s="48" t="s">
        <v>83</v>
      </c>
      <c r="D93" s="37"/>
      <c r="E93" s="1"/>
      <c r="F93" s="37" t="s">
        <v>90</v>
      </c>
    </row>
    <row r="94" spans="1:6" ht="12.95" customHeight="1" x14ac:dyDescent="0.25">
      <c r="A94" s="20"/>
      <c r="B94" s="47" t="s">
        <v>75</v>
      </c>
      <c r="C94" s="48" t="s">
        <v>84</v>
      </c>
      <c r="D94" s="37"/>
      <c r="E94" s="1"/>
      <c r="F94" s="37" t="s">
        <v>91</v>
      </c>
    </row>
    <row r="95" spans="1:6" ht="12.95" customHeight="1" x14ac:dyDescent="0.25">
      <c r="A95" s="20"/>
      <c r="B95" s="47" t="s">
        <v>76</v>
      </c>
      <c r="C95" s="48" t="s">
        <v>85</v>
      </c>
      <c r="D95" s="37"/>
      <c r="E95" s="1"/>
      <c r="F95" s="37" t="s">
        <v>92</v>
      </c>
    </row>
    <row r="96" spans="1:6" ht="12.95" customHeight="1" x14ac:dyDescent="0.25">
      <c r="A96" s="20"/>
      <c r="B96" s="47" t="s">
        <v>77</v>
      </c>
      <c r="C96" s="48" t="s">
        <v>86</v>
      </c>
      <c r="D96" s="37"/>
      <c r="E96" s="1"/>
      <c r="F96" s="37" t="s">
        <v>93</v>
      </c>
    </row>
  </sheetData>
  <sheetProtection algorithmName="SHA-512" hashValue="XwKA0NhJ4xGkU4U74iuKXlca2I2cCUULtwYjz5YNd/aMJT1EriZffD3dCEYv0k4NZLu4TO+EtJ6PheWTlbEQaQ==" saltValue="mF67EaCOZpx0f31lK+DoEA==" spinCount="100000" sheet="1" objects="1" scenarios="1"/>
  <mergeCells count="18">
    <mergeCell ref="C76:F76"/>
    <mergeCell ref="C77:F77"/>
    <mergeCell ref="A72:A74"/>
    <mergeCell ref="C52:E52"/>
    <mergeCell ref="D55:E55"/>
    <mergeCell ref="D56:E56"/>
    <mergeCell ref="D57:E57"/>
    <mergeCell ref="D54:E54"/>
    <mergeCell ref="D58:E58"/>
    <mergeCell ref="C61:E61"/>
    <mergeCell ref="C68:E68"/>
    <mergeCell ref="B65:C65"/>
    <mergeCell ref="B72:F74"/>
    <mergeCell ref="C78:F78"/>
    <mergeCell ref="C80:F80"/>
    <mergeCell ref="B82:B83"/>
    <mergeCell ref="C83:F84"/>
    <mergeCell ref="C85:F86"/>
  </mergeCells>
  <dataValidations disablePrompts="1" count="2">
    <dataValidation type="list" allowBlank="1" showInputMessage="1" showErrorMessage="1" sqref="E2:E51" xr:uid="{29AB090C-F5CF-4E9F-8A46-4BE5D4E2567F}">
      <formula1>"YES,NO"</formula1>
    </dataValidation>
    <dataValidation type="list" allowBlank="1" showInputMessage="1" showErrorMessage="1" sqref="D65:D66" xr:uid="{61FB7C07-E296-4543-B61E-434266DF94F3}">
      <formula1>"YES, NO"</formula1>
    </dataValidation>
  </dataValidations>
  <hyperlinks>
    <hyperlink ref="C91" r:id="rId1" xr:uid="{49DBAF53-BB1B-4958-A99D-3DCCD4C8F1BD}"/>
    <hyperlink ref="C89" r:id="rId2" xr:uid="{93420AFF-A6B6-4DFB-BC49-FF7C82A6E95D}"/>
    <hyperlink ref="C88" r:id="rId3" xr:uid="{A6CEF902-B4F0-4AF1-93BE-CF63ED726F98}"/>
    <hyperlink ref="C96" r:id="rId4" xr:uid="{BFA8F3A5-E65A-4452-ADF2-F1A31D620AD0}"/>
    <hyperlink ref="C95" r:id="rId5" xr:uid="{D9F0D51F-C9F9-417E-AFD6-D5147F5DD780}"/>
    <hyperlink ref="C94" r:id="rId6" xr:uid="{339DF558-174E-4DAC-8903-FD33C3E99125}"/>
    <hyperlink ref="C93" r:id="rId7" xr:uid="{63331DE8-7D33-4C57-8907-8F9DAB041718}"/>
    <hyperlink ref="C90" r:id="rId8" xr:uid="{CFC9753D-74C3-43AB-B049-E3B70A54F282}"/>
  </hyperlinks>
  <pageMargins left="0.7" right="0.7" top="0.75" bottom="0.75" header="0.3" footer="0.3"/>
  <pageSetup fitToHeight="2" orientation="portrait" horizontalDpi="300" verticalDpi="300" r:id="rId9"/>
  <headerFooter differentFirst="1">
    <oddHeader>&amp;L&amp;"Arial,Regular"&amp;16&amp;K83847AHilldrup RAD Cost Calculator</oddHeader>
    <oddFooter>&amp;R&amp;G</oddFooter>
    <firstHeader xml:space="preserve">&amp;L&amp;"Arial,Regular"&amp;16&amp;K01+046Hilldrup RAD Cost Calculator&amp;R&amp;8Please fill in # of items and if you would like inspection*.  If an item is not
listed below,  please fill in a like-size item and let us know separately what it is. </firstHeader>
    <firstFooter>&amp;L&amp;8* Inspection means opening the box to look for
concealed damage and taking pictures.
&amp;R&amp;G</firstFoot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Lohmeyer</dc:creator>
  <cp:lastModifiedBy>Charlie S. McDaniel</cp:lastModifiedBy>
  <cp:lastPrinted>2021-12-03T15:28:17Z</cp:lastPrinted>
  <dcterms:created xsi:type="dcterms:W3CDTF">2019-03-15T18:00:23Z</dcterms:created>
  <dcterms:modified xsi:type="dcterms:W3CDTF">2021-12-09T19:00:59Z</dcterms:modified>
</cp:coreProperties>
</file>